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01F388C0-B9B3-4C4D-A8E8-70D9035FB85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<sst xmlns="http://schemas.openxmlformats.org/spreadsheetml/2006/main" count="48" uniqueCount="41">
  <si>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</si>
  <si>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</si>
  <si>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</si>
  <si>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</si>
  <si>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</si>
  <si>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</si>
  <si>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</si>
  <si>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</si>
  <si>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</si>
  <si>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</si>
  <si>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</si>
  <si>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</si>
  <si>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</si>
  <si>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</si>
  <si>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</si>
  <si>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</si>
  <si>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</si>
  <si>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</si>
  <si>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</si>
  <si>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</si>
  <si>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</si>
  <si>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</si>
  <si>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</si>
  <si>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</si>
  <si>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</si>
  <si>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</si>
  <si>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</si>
  <si>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</si>
  <si>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</si>
  <si>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</si>
  <si>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</si>
  <si>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</si>
  <si>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</si>
  <si>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</si>
  <si>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</si>
  <si>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</si>
  <si>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</si>
  <si>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AVCISAN METAL</t>
  </si>
  <si>
    <t>ALDEMİRLER SAN.</t>
  </si>
  <si>
    <t>EGE SEFERİ</t>
  </si>
  <si>
    <t>09,03,2023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</si>
</sst>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6" sqref="H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44991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/>
      <c r="D5" s="11"/>
      <c r="E5" s="12">
        <v>8100</v>
      </c>
      <c r="F5" s="1"/>
      <c r="G5" s="13" t="str">
        <f t="shared" ref="G5:G6" si="0">IF(A5="","",(A5))</f>
        <v>AVCISAN METAL</v>
      </c>
      <c r="H5" s="12"/>
      <c r="I5" s="12"/>
      <c r="J5" s="12"/>
      <c r="K5" s="12">
        <f>IF(G5="","",SUM(E5-H5-I5-J5))</f>
        <v>8100</v>
      </c>
      <c r="L5" s="11" t="s">
        <v>40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/>
      <c r="D6" s="11"/>
      <c r="E6" s="12">
        <v>109800</v>
      </c>
      <c r="F6" s="1"/>
      <c r="G6" s="13" t="str">
        <f t="shared" si="0"/>
        <v>ALDEMİRLER SAN.</v>
      </c>
      <c r="H6" s="12">
        <v>4800</v>
      </c>
      <c r="I6" s="12"/>
      <c r="J6" s="12"/>
      <c r="K6" s="12">
        <f t="shared" ref="K6:K19" si="1">IF(G6="","",SUM(E6-H6-I6-J6))</f>
        <v>105000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117900</v>
      </c>
      <c r="F22" s="1"/>
      <c r="G22" s="17" t="s">
        <v>17</v>
      </c>
      <c r="H22" s="18">
        <f>SUM(H5:H21)</f>
        <v>6300</v>
      </c>
      <c r="I22" s="18">
        <f>SUM(I5:I21)</f>
        <v>0</v>
      </c>
      <c r="J22" s="18">
        <f>SUM(J5:J21)</f>
        <v>0</v>
      </c>
      <c r="K22" s="18">
        <f>SUM(K5:K21)</f>
        <v>113100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281776</v>
      </c>
      <c r="D25" s="19">
        <v>282847</v>
      </c>
      <c r="E25" s="20">
        <f>IF(C25="","",SUM(D25-C25))</f>
        <v>1071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2880</v>
      </c>
      <c r="D26" s="22"/>
      <c r="E26" s="21">
        <f>IF(C26="","",SUM(C26/E25))</f>
        <v>2.6890756302521011</v>
      </c>
      <c r="F26" s="1"/>
      <c r="G26" s="11" t="s">
        <v>26</v>
      </c>
      <c r="H26" s="12">
        <v>2880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3541</v>
      </c>
      <c r="D27" s="22"/>
      <c r="E27" s="23">
        <f>SUM(C27/E22)</f>
        <v>3.0033927056827819E-2</v>
      </c>
      <c r="F27" s="1"/>
      <c r="G27" s="11" t="s">
        <v>28</v>
      </c>
      <c r="H27" s="12">
        <v>126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535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3541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2759</v>
      </c>
      <c r="D36" s="1"/>
      <c r="E36" s="1"/>
      <c r="F36" s="1"/>
      <c r="G36" s="27" t="s">
        <v>32</v>
      </c>
      <c r="H36" s="16">
        <f>IF(H33="","",SUM(H22-H33))</f>
        <v>2759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2023-03-06T07:17:14Z</cp:lastPrinted>
  <dcterms:created xsi:type="dcterms:W3CDTF">2022-08-24T05:29:34Z</dcterms:created>
  <dcterms:modified xsi:type="dcterms:W3CDTF">2023-03-06T15:05:04Z</dcterms:modified>
</cp:coreProperties>
</file>